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c5bbb06fe9e8fe/OLD PODCASTS AND VIDEO BACKUPS/"/>
    </mc:Choice>
  </mc:AlternateContent>
  <xr:revisionPtr revIDLastSave="2" documentId="8_{AD1B9D1E-807E-9742-AF9F-C99E1448D687}" xr6:coauthVersionLast="47" xr6:coauthVersionMax="47" xr10:uidLastSave="{A991577D-6FF2-3B4B-AB30-5EEE9E13BA51}"/>
  <bookViews>
    <workbookView xWindow="2280" yWindow="1160" windowWidth="26440" windowHeight="14640" xr2:uid="{9F4E2FD4-6603-4346-B1EF-76AC81C826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B11" i="1"/>
  <c r="J3" i="1"/>
  <c r="J4" i="1" s="1"/>
  <c r="J2" i="1"/>
  <c r="J5" i="1" s="1"/>
  <c r="K3" i="1"/>
  <c r="K5" i="1" s="1"/>
  <c r="K2" i="1"/>
  <c r="B5" i="1"/>
  <c r="B4" i="1"/>
  <c r="C5" i="1"/>
  <c r="C4" i="1"/>
  <c r="C6" i="1" s="1"/>
  <c r="D5" i="1"/>
  <c r="D4" i="1"/>
  <c r="E5" i="1"/>
  <c r="E4" i="1"/>
  <c r="F5" i="1"/>
  <c r="F4" i="1"/>
  <c r="G5" i="1"/>
  <c r="G4" i="1"/>
  <c r="H5" i="1"/>
  <c r="H4" i="1"/>
  <c r="I5" i="1"/>
  <c r="I4" i="1"/>
  <c r="I6" i="1" s="1"/>
  <c r="K4" i="1" l="1"/>
  <c r="K6" i="1" s="1"/>
  <c r="J6" i="1"/>
  <c r="B6" i="1"/>
  <c r="D6" i="1"/>
  <c r="H6" i="1"/>
  <c r="G6" i="1"/>
  <c r="E6" i="1"/>
  <c r="F6" i="1"/>
</calcChain>
</file>

<file path=xl/sharedStrings.xml><?xml version="1.0" encoding="utf-8"?>
<sst xmlns="http://schemas.openxmlformats.org/spreadsheetml/2006/main" count="16" uniqueCount="16">
  <si>
    <t>Total deaths</t>
  </si>
  <si>
    <t>Deaths Blood Cancer</t>
  </si>
  <si>
    <t>% of total</t>
  </si>
  <si>
    <t>Fraction</t>
  </si>
  <si>
    <t>Oct-Dec 2021</t>
  </si>
  <si>
    <t>Jul-Sept 2021</t>
  </si>
  <si>
    <t>Apr-June 2021</t>
  </si>
  <si>
    <t>Excess risk multiplier</t>
  </si>
  <si>
    <t>Jan-March 2021</t>
  </si>
  <si>
    <t>oct-Dec 2020</t>
  </si>
  <si>
    <t>TOTAL</t>
  </si>
  <si>
    <t>July-Sept 2020</t>
  </si>
  <si>
    <t>April-June 2020</t>
  </si>
  <si>
    <t>Jan-March 2020</t>
  </si>
  <si>
    <t>All previous to Oct 2021</t>
  </si>
  <si>
    <t>Population risk blood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</si>
</sst>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10" fontId="0" fillId="0" borderId="0" xfId="0" applyNumberFormat="1"/>
    <xf numFmtId="13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/>
    <xf numFmtId="3" fontId="2" fillId="0" borderId="0" xfId="0" applyNumberFormat="1" applyFont="1"/>
    <xf numFmtId="3" fontId="2" fillId="2" borderId="0" xfId="0" applyNumberFormat="1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% of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Sheet1!$B$4:$I$4</c:f>
              <c:numCache>
                <c:formatCode>0.00%</c:formatCode>
                <c:ptCount val="8"/>
                <c:pt idx="0">
                  <c:v>2.802547770700637E-2</c:v>
                </c:pt>
                <c:pt idx="1">
                  <c:v>2.1970845481049564E-2</c:v>
                </c:pt>
                <c:pt idx="2">
                  <c:v>3.0948756976154235E-2</c:v>
                </c:pt>
                <c:pt idx="3">
                  <c:v>2.3030197089542456E-2</c:v>
                </c:pt>
                <c:pt idx="4">
                  <c:v>2.2144546985229864E-2</c:v>
                </c:pt>
                <c:pt idx="5">
                  <c:v>3.7540805223068553E-2</c:v>
                </c:pt>
                <c:pt idx="6">
                  <c:v>4.3670115642118076E-2</c:v>
                </c:pt>
                <c:pt idx="7">
                  <c:v>5.0136836343732893E-2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6-004E-8FC6-176B814CD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4383"/>
        <c:axId val="347236223"/>
      </c:lineChart>
      <c:catAx>
        <c:axId val="1908824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36223"/>
        <c:crosses val="autoZero"/>
        <c:auto val="1"/>
        <c:lblAlgn val="ctr"/>
        <c:lblOffset val="100"/>
        <c:noMultiLvlLbl val="0"/>
      </c:catAx>
      <c:valAx>
        <c:axId val="34723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82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209499854184894"/>
          <c:w val="0.90286351706036749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Excess risk multiplier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Sheet1!$B$6:$I$6</c:f>
              <c:numCache>
                <c:formatCode>General</c:formatCode>
                <c:ptCount val="8"/>
                <c:pt idx="0">
                  <c:v>5.3248407643312108</c:v>
                </c:pt>
                <c:pt idx="1">
                  <c:v>4.174460641399417</c:v>
                </c:pt>
                <c:pt idx="2">
                  <c:v>5.8802638254693047</c:v>
                </c:pt>
                <c:pt idx="3">
                  <c:v>4.3757374470130666</c:v>
                </c:pt>
                <c:pt idx="4">
                  <c:v>4.2074639271936745</c:v>
                </c:pt>
                <c:pt idx="5">
                  <c:v>7.1327529923830255</c:v>
                </c:pt>
                <c:pt idx="6">
                  <c:v>8.2973219720024343</c:v>
                </c:pt>
                <c:pt idx="7">
                  <c:v>9.5259989053092493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F-A340-838D-85C0073A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8787263"/>
        <c:axId val="2018725135"/>
      </c:lineChart>
      <c:catAx>
        <c:axId val="2018787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725135"/>
        <c:crosses val="autoZero"/>
        <c:auto val="1"/>
        <c:lblAlgn val="ctr"/>
        <c:lblOffset val="100"/>
        <c:noMultiLvlLbl val="0"/>
      </c:catAx>
      <c:valAx>
        <c:axId val="201872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78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09711286089236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0689814814814817"/>
          <c:w val="0.8712939632545931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Deaths Blood Cancer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Sheet1!$B$3:$I$3</c:f>
              <c:numCache>
                <c:formatCode>#,##0</c:formatCode>
                <c:ptCount val="8"/>
                <c:pt idx="0">
                  <c:v>44</c:v>
                </c:pt>
                <c:pt idx="1">
                  <c:v>942</c:v>
                </c:pt>
                <c:pt idx="2" formatCode="General">
                  <c:v>61</c:v>
                </c:pt>
                <c:pt idx="3">
                  <c:v>527</c:v>
                </c:pt>
                <c:pt idx="4">
                  <c:v>1039</c:v>
                </c:pt>
                <c:pt idx="5">
                  <c:v>69</c:v>
                </c:pt>
                <c:pt idx="6" formatCode="General">
                  <c:v>287</c:v>
                </c:pt>
                <c:pt idx="7" formatCode="General">
                  <c:v>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A-8D4D-BCD6-0C14931D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594368"/>
        <c:axId val="670008176"/>
      </c:lineChart>
      <c:catAx>
        <c:axId val="669594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008176"/>
        <c:crosses val="autoZero"/>
        <c:auto val="1"/>
        <c:lblAlgn val="ctr"/>
        <c:lblOffset val="100"/>
        <c:noMultiLvlLbl val="0"/>
      </c:catAx>
      <c:valAx>
        <c:axId val="67000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1365250</xdr:colOff>
      <xdr:row>12</xdr:row>
      <xdr:rowOff>0</xdr:rowOff>
    </xdr:from>
    <xdr:to>
      <xdr:col>6</xdr:col>
      <xdr:colOff>1403350</xdr:colOff>
      <xdr:row>25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B2ED7F-6096-CC42-9856-CEAC1A909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158750</xdr:colOff>
      <xdr:row>12</xdr:row>
      <xdr:rowOff>63500</xdr:rowOff>
    </xdr:from>
    <xdr:to>
      <xdr:col>11</xdr:col>
      <xdr:colOff>552450</xdr:colOff>
      <xdr:row>25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01F204-4D81-1D49-8843-5AD771E0F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958850</xdr:colOff>
      <xdr:row>11</xdr:row>
      <xdr:rowOff>139700</xdr:rowOff>
    </xdr:from>
    <xdr:to>
      <xdr:col>3</xdr:col>
      <xdr:colOff>996950</xdr:colOff>
      <xdr:row>25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092EAD-C45E-7849-9FFC-6221FB527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C20C-0D04-F240-AAC1-88D6E31DAC36}">
  <dimension ref="A1:K11"/>
  <sheetViews>
    <sheetView tabSelected="1" workbookViewId="0">
      <selection activeCell="I3" sqref="I3"/>
    </sheetView>
  </sheetViews>
  <sheetFormatPr baseColWidth="10" defaultRowHeight="16" x14ac:dyDescent="0.2"/>
  <cols>
    <col min="1" max="8" width="19.83203125" customWidth="1"/>
    <col min="9" max="9" width="13.33203125" customWidth="1"/>
    <col min="11" max="11" width="21.83203125" customWidth="1"/>
  </cols>
  <sheetData>
    <row r="1" spans="1:11" x14ac:dyDescent="0.2">
      <c r="B1" t="s">
        <v>13</v>
      </c>
      <c r="C1" t="s">
        <v>12</v>
      </c>
      <c r="D1" t="s">
        <v>11</v>
      </c>
      <c r="E1" t="s">
        <v>9</v>
      </c>
      <c r="F1" t="s">
        <v>8</v>
      </c>
      <c r="G1" t="s">
        <v>6</v>
      </c>
      <c r="H1" t="s">
        <v>5</v>
      </c>
      <c r="I1" t="s">
        <v>4</v>
      </c>
      <c r="J1" t="s">
        <v>10</v>
      </c>
      <c r="K1" t="s">
        <v>14</v>
      </c>
    </row>
    <row r="2" spans="1:11" x14ac:dyDescent="0.2">
      <c r="A2" t="s">
        <v>0</v>
      </c>
      <c r="B2" s="7">
        <v>1570</v>
      </c>
      <c r="C2" s="7">
        <v>42875</v>
      </c>
      <c r="D2">
        <v>1971</v>
      </c>
      <c r="E2" s="7">
        <v>22883</v>
      </c>
      <c r="F2" s="5">
        <v>46919</v>
      </c>
      <c r="G2" s="5">
        <v>1838</v>
      </c>
      <c r="H2" s="1">
        <v>6572</v>
      </c>
      <c r="I2" s="1">
        <v>9135</v>
      </c>
      <c r="J2" s="9">
        <f>SUM(A2:I2)</f>
        <v>133763</v>
      </c>
      <c r="K2" s="9">
        <f>SUM(B2:H2)</f>
        <v>124628</v>
      </c>
    </row>
    <row r="3" spans="1:11" x14ac:dyDescent="0.2">
      <c r="A3" t="s">
        <v>1</v>
      </c>
      <c r="B3" s="8">
        <v>44</v>
      </c>
      <c r="C3" s="8">
        <v>942</v>
      </c>
      <c r="D3">
        <v>61</v>
      </c>
      <c r="E3" s="8">
        <v>527</v>
      </c>
      <c r="F3" s="6">
        <v>1039</v>
      </c>
      <c r="G3" s="6">
        <v>69</v>
      </c>
      <c r="H3" s="2">
        <v>287</v>
      </c>
      <c r="I3" s="2">
        <v>458</v>
      </c>
      <c r="J3" s="9">
        <f>SUM(B3:I3)</f>
        <v>3427</v>
      </c>
      <c r="K3" s="9">
        <f>SUM(B3:H3)</f>
        <v>2969</v>
      </c>
    </row>
    <row r="4" spans="1:11" x14ac:dyDescent="0.2">
      <c r="A4" t="s">
        <v>2</v>
      </c>
      <c r="B4" s="3">
        <f>B3/B2</f>
        <v>2.802547770700637E-2</v>
      </c>
      <c r="C4" s="3">
        <f>C3/C2</f>
        <v>2.1970845481049564E-2</v>
      </c>
      <c r="D4" s="3">
        <f>D3/D2</f>
        <v>3.0948756976154235E-2</v>
      </c>
      <c r="E4" s="3">
        <f>E3/E2</f>
        <v>2.3030197089542456E-2</v>
      </c>
      <c r="F4" s="3">
        <f>F3/F2</f>
        <v>2.2144546985229864E-2</v>
      </c>
      <c r="G4" s="3">
        <f>G3/G2</f>
        <v>3.7540805223068553E-2</v>
      </c>
      <c r="H4" s="3">
        <f>H3/H2</f>
        <v>4.3670115642118076E-2</v>
      </c>
      <c r="I4" s="3">
        <f>I3/I2</f>
        <v>5.0136836343732893E-2</v>
      </c>
      <c r="J4" s="3">
        <f>J3/J2</f>
        <v>2.5619939744174397E-2</v>
      </c>
      <c r="K4" s="3">
        <f>K3/K2</f>
        <v>2.38228969412973E-2</v>
      </c>
    </row>
    <row r="5" spans="1:11" x14ac:dyDescent="0.2">
      <c r="A5" t="s">
        <v>3</v>
      </c>
      <c r="B5" s="4">
        <f>B3/B2</f>
        <v>2.802547770700637E-2</v>
      </c>
      <c r="C5" s="4">
        <f>C3/C2</f>
        <v>2.1970845481049564E-2</v>
      </c>
      <c r="D5" s="4">
        <f>D3/D2</f>
        <v>3.0948756976154235E-2</v>
      </c>
      <c r="E5" s="4">
        <f>E3/E2</f>
        <v>2.3030197089542456E-2</v>
      </c>
      <c r="F5" s="4">
        <f>F3/F2</f>
        <v>2.2144546985229864E-2</v>
      </c>
      <c r="G5" s="4">
        <f>G3/G2</f>
        <v>3.7540805223068553E-2</v>
      </c>
      <c r="H5" s="4">
        <f>H3/H2</f>
        <v>4.3670115642118076E-2</v>
      </c>
      <c r="I5" s="4">
        <f>I3/I2</f>
        <v>5.0136836343732893E-2</v>
      </c>
      <c r="J5" s="4">
        <f>J3/J2</f>
        <v>2.5619939744174397E-2</v>
      </c>
      <c r="K5" s="4">
        <f>K3/K2</f>
        <v>2.38228969412973E-2</v>
      </c>
    </row>
    <row r="6" spans="1:11" x14ac:dyDescent="0.2">
      <c r="A6" t="s">
        <v>7</v>
      </c>
      <c r="B6">
        <f>B4/B11</f>
        <v>5.3248407643312108</v>
      </c>
      <c r="C6">
        <f>C4/C11</f>
        <v>4.174460641399417</v>
      </c>
      <c r="D6">
        <f>D4/D11</f>
        <v>5.8802638254693047</v>
      </c>
      <c r="E6">
        <f>E4/E11</f>
        <v>4.3757374470130666</v>
      </c>
      <c r="F6">
        <f>F4/F11</f>
        <v>4.2074639271936745</v>
      </c>
      <c r="G6">
        <f>G4/G11</f>
        <v>7.1327529923830255</v>
      </c>
      <c r="H6">
        <f>H4/H11</f>
        <v>8.2973219720024343</v>
      </c>
      <c r="I6">
        <f>I4/I11</f>
        <v>9.5259989053092493</v>
      </c>
      <c r="J6">
        <f>J4/J11</f>
        <v>4.8677885513931356</v>
      </c>
      <c r="K6">
        <f>K4/K11</f>
        <v>4.5263504188464871</v>
      </c>
    </row>
    <row r="11" spans="1:11" x14ac:dyDescent="0.2">
      <c r="A11" t="s">
        <v>15</v>
      </c>
      <c r="B11" s="3">
        <f>300000/57000000</f>
        <v>5.263157894736842E-3</v>
      </c>
      <c r="C11" s="3">
        <f t="shared" ref="C11:K11" si="0">300000/57000000</f>
        <v>5.263157894736842E-3</v>
      </c>
      <c r="D11" s="3">
        <f t="shared" si="0"/>
        <v>5.263157894736842E-3</v>
      </c>
      <c r="E11" s="3">
        <f t="shared" si="0"/>
        <v>5.263157894736842E-3</v>
      </c>
      <c r="F11" s="3">
        <f t="shared" si="0"/>
        <v>5.263157894736842E-3</v>
      </c>
      <c r="G11" s="3">
        <f t="shared" si="0"/>
        <v>5.263157894736842E-3</v>
      </c>
      <c r="H11" s="3">
        <f t="shared" si="0"/>
        <v>5.263157894736842E-3</v>
      </c>
      <c r="I11" s="3">
        <f t="shared" si="0"/>
        <v>5.263157894736842E-3</v>
      </c>
      <c r="J11" s="3">
        <f t="shared" si="0"/>
        <v>5.263157894736842E-3</v>
      </c>
      <c r="K11" s="3">
        <f t="shared" si="0"/>
        <v>5.263157894736842E-3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Adrian Warnock</cp:lastModifiedBy>
  <dcterms:created xsi:type="dcterms:W3CDTF">2022-02-13T15:40:53Z</dcterms:created>
  <dcterms:modified xsi:type="dcterms:W3CDTF">2022-02-13T16:35:52Z</dcterms:modified>
</cp:coreProperties>
</file>